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 windowWidth="20115" windowHeight="7485"/>
  </bookViews>
  <sheets>
    <sheet name="VIẾT DŨNG" sheetId="1" r:id="rId1"/>
  </sheets>
  <definedNames>
    <definedName name="_xlnm._FilterDatabase" localSheetId="0" hidden="1">'VIẾT DŨNG'!$A$11:$H$54</definedName>
    <definedName name="_xlnm.Print_Area" localSheetId="0">'VIẾT DŨNG'!$A$1:$H$77</definedName>
    <definedName name="_xlnm.Print_Titles" localSheetId="0">'VIẾT DŨNG'!$11:$11</definedName>
  </definedNames>
  <calcPr calcId="144525" fullCalcOnLoad="1"/>
</workbook>
</file>

<file path=xl/calcChain.xml><?xml version="1.0" encoding="utf-8"?>
<calcChain xmlns="http://schemas.openxmlformats.org/spreadsheetml/2006/main">
  <c r="G49" i="1" l="1"/>
  <c r="F49" i="1"/>
  <c r="O44" i="1"/>
  <c r="N44" i="1"/>
  <c r="G44" i="1"/>
  <c r="F44" i="1"/>
  <c r="F32" i="1" s="1"/>
  <c r="E44" i="1"/>
  <c r="O38" i="1"/>
  <c r="N38" i="1"/>
  <c r="G38" i="1"/>
  <c r="G32" i="1" s="1"/>
  <c r="F38" i="1"/>
  <c r="E38" i="1"/>
  <c r="O33" i="1"/>
  <c r="N33" i="1"/>
  <c r="N32" i="1" s="1"/>
  <c r="G33" i="1"/>
  <c r="F33" i="1"/>
  <c r="E33" i="1"/>
  <c r="O32" i="1"/>
  <c r="E32" i="1"/>
  <c r="O29" i="1"/>
  <c r="N29" i="1"/>
  <c r="G29" i="1"/>
  <c r="F29" i="1"/>
  <c r="F24" i="1" s="1"/>
  <c r="E29" i="1"/>
  <c r="O25" i="1"/>
  <c r="N25" i="1"/>
  <c r="G25" i="1"/>
  <c r="G24" i="1" s="1"/>
  <c r="G13" i="1" s="1"/>
  <c r="G56" i="1" s="1"/>
  <c r="F25" i="1"/>
  <c r="E25" i="1"/>
  <c r="O24" i="1"/>
  <c r="N24" i="1"/>
  <c r="N13" i="1" s="1"/>
  <c r="N49" i="1" s="1"/>
  <c r="E24" i="1"/>
  <c r="O18" i="1"/>
  <c r="O14" i="1" s="1"/>
  <c r="O13" i="1" s="1"/>
  <c r="O49" i="1" s="1"/>
  <c r="N18" i="1"/>
  <c r="G18" i="1"/>
  <c r="F18" i="1"/>
  <c r="E18" i="1"/>
  <c r="E14" i="1" s="1"/>
  <c r="E13" i="1" s="1"/>
  <c r="E56" i="1" s="1"/>
  <c r="N14" i="1"/>
  <c r="G14" i="1"/>
  <c r="F14" i="1"/>
  <c r="H63" i="1" l="1"/>
  <c r="H60" i="1"/>
  <c r="H62" i="1"/>
  <c r="H61" i="1"/>
  <c r="F13" i="1"/>
  <c r="F56" i="1" s="1"/>
</calcChain>
</file>

<file path=xl/sharedStrings.xml><?xml version="1.0" encoding="utf-8"?>
<sst xmlns="http://schemas.openxmlformats.org/spreadsheetml/2006/main" count="206" uniqueCount="121">
  <si>
    <t>Mẫu (1+3) B</t>
  </si>
  <si>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</si>
  <si>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</si>
  <si>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</si>
  <si>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2/2019</t>
  </si>
  <si>
    <t>ĐÁNH GIÁ VÀ ĐÓNG GÓP Ý KIẾN ĐỐI VỚI ĐỒNG NGHIỆP
Kỳ đánh giá:  Quý 1/2019</t>
  </si>
  <si>
    <t xml:space="preserve">Họ và tên: LÂM VIẾT DŨNG  </t>
  </si>
  <si>
    <t>Họ và tên người được đánh giá: LÂM VIẾT DŨNG</t>
  </si>
  <si>
    <t xml:space="preserve">Chức vụ: Trưởng phòng  </t>
  </si>
  <si>
    <t>Chức vụ: Trưởng phòng</t>
  </si>
  <si>
    <r>
      <t>Đơn vị công tác:</t>
    </r>
    <r>
      <rPr>
        <b/>
        <i/>
        <sz val="12"/>
        <color indexed="8"/>
        <rFont val="Times New Roman"/>
        <family val="1"/>
      </rPr>
      <t xml:space="preserve"> </t>
    </r>
    <r>
      <rPr>
        <b/>
        <sz val="12"/>
        <color indexed="8"/>
        <rFont val="Times New Roman"/>
        <family val="1"/>
      </rPr>
      <t>Phòng Tổ chức - Hành chính - Tổng hợp</t>
    </r>
  </si>
  <si>
    <t>Đơn vị công tác: Phòng Tổ chức - Hành chính - Tổng hợp</t>
  </si>
  <si>
    <t>Mã số CBCCVC: 50800000104</t>
  </si>
  <si>
    <t>Stt</t>
  </si>
  <si>
    <t>Tiêu chí đánh giá</t>
  </si>
  <si>
    <t>Điểm tối đa</t>
  </si>
  <si>
    <t>Điểm CBCCVC tự chấm</t>
  </si>
  <si>
    <t>Điểm thực tế đạt được</t>
  </si>
  <si>
    <t>Ghi chú</t>
  </si>
  <si>
    <t>STT</t>
  </si>
  <si>
    <t>TIÊU CHÍ ĐÁNH GIÁ</t>
  </si>
  <si>
    <t>ĐIỂM TỐI ĐA</t>
  </si>
  <si>
    <t>ĐIỂM ĐỒNG NGHIỆP ĐÁNH GIÁ</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</si>
  <si>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</si>
  <si>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</si>
  <si>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</si>
  <si>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</si>
  <si>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</si>
  <si>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</si>
  <si>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</si>
  <si>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</si>
  <si>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</si>
  <si>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</si>
  <si>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</si>
  <si>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</si>
  <si>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</si>
  <si>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</si>
  <si>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</si>
  <si>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</si>
  <si>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</si>
  <si>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</si>
  <si>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</si>
  <si>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</si>
  <si>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</si>
  <si>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</si>
  <si>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</si>
  <si>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</si>
  <si>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</si>
  <si>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</si>
  <si>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</si>
  <si>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</si>
  <si>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</si>
  <si>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</si>
  <si>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</si>
  <si>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</si>
  <si>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</si>
  <si>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</si>
  <si>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</si>
  <si>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</si>
  <si>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</si>
  <si>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</si>
  <si>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</si>
  <si>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</si>
  <si>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</si>
  <si>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</si>
  <si>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</si>
  <si>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Nêu minh chứng thì mới có điểm</t>
  </si>
  <si>
    <t>Đơn vị thực hiện nhiệm vụ được giao đúng quy trình, quy định, đúng hạn (1đ); vi phạm/không đúng hạn 01 lần (1đ); 2 lần trở lên (0đ).</t>
  </si>
  <si>
    <t>Xây dựng kế hoạch công tác quý, tổng kết đánh giá, báo cáo kết quả thực hiện cho thành viên Ban Giám hiệu được phân công phụ trách (2đ), không thực hiện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</si>
  <si>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</si>
  <si>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</si>
  <si>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Đôn đốc, chỉ đạo, động viên các thành viên trong đơn vị tham gia công tác đột xuất của Nhà trường, của đơn vị đạt kết quả (2đ)</t>
  </si>
  <si>
    <t>Số lượt CB-GV-NV thuộc đơn vị có kết quả thi đua tháng trong quý không đạt loại A: Từ 20% đến dưới 30% (1đ); Trên 30% (0đ)</t>
  </si>
  <si>
    <t>2.3</t>
  </si>
  <si>
    <t>Đơn vị để xảy ra mâu thuẫn mất đoàn kết nội bộ (Khiếu kiện, khiếu nại do giải quyết không thỏa đáng các sự việc liên quan đến chuyên môn của đơn vị): 1 lần (1 đ); 2 lần trở lên (0đ)</t>
  </si>
  <si>
    <t>2.4</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</si>
  <si>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</si>
  <si>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</si>
  <si>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2.5</t>
  </si>
  <si>
    <t>Thực hiện, hỗ trợ công việc đột xuất do Ban giám hiệu/ Trưởng đơn vị điều động, phân công được đánh giá đạt hiệu quả</t>
  </si>
  <si>
    <t>Hoàn thành nhiệm vụ vượt tiến độ, có chất lượng và hiệu quả; Sáng tạo, cải tiến phương pháp làm việc, nâng cao hiệu quả công việc.</t>
  </si>
  <si>
    <t>3.1</t>
  </si>
  <si>
    <t>Đơn vị hoàn thành công việc được giao vượt tiến độ có chất lượng và hiệu quả, không sai sót chuyên môn: từ 30% đầu công việc trở lên (3đ); từ 20-&lt;30% (2đ); từ 10-&lt;20% (1đ)</t>
  </si>
  <si>
    <t>3.2</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</si>
  <si>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</si>
  <si>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</si>
  <si>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</si>
  <si>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</si>
  <si>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</si>
  <si>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</si>
  <si>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</si>
  <si>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TỔNG CỘNG (I+II)</t>
  </si>
  <si>
    <t>Hoàn thành từ 90% đến 100% công việc</t>
  </si>
  <si>
    <t>Hoàn thành từ 80% đến dưới 90% công việc</t>
  </si>
  <si>
    <t>Hoàn thành từ 70% đến dưới 80% công việc</t>
  </si>
  <si>
    <t>Hoàn thành từ 60% đến dưới 70% công việc</t>
  </si>
  <si>
    <t>Ý KIẾN ĐÓNG GÓP CỤ THỂ CỦA ĐỒNG NGHIỆP:</t>
  </si>
  <si>
    <t>Hoàn thành từ 50% đến dưới 60% công việc</t>
  </si>
  <si>
    <t>……………………………………………………………………………………………………………………………………………………………………………………………………………………………………………………………………………………………………………………………………………………………………………………………………………………………………………………………………………………………………………………………………………………………………………………………………………………………………………………………………………………………</t>
  </si>
  <si>
    <t>Hoàn thành dưới 50%</t>
  </si>
  <si>
    <t>TỔNG CỘNG (I+II+III)</t>
  </si>
  <si>
    <t xml:space="preserve">KẾT QUẢ TỰ PHÂN LOẠI: </t>
  </si>
  <si>
    <t>Tp.HCM, ngày…… tháng …… năm 2019</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</si>
  <si>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</si>
  <si>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</si>
  <si>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</si>
  <si>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</si>
  <si>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</si>
  <si>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r>
      <t xml:space="preserve">NGƯỜI ĐÁNH GIÁ
</t>
    </r>
    <r>
      <rPr>
        <sz val="13"/>
        <color indexed="8"/>
        <rFont val="Times New Roman"/>
        <family val="1"/>
      </rPr>
      <t>(ký tên và ghi rõ học tên)</t>
    </r>
  </si>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</sst>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sz val="12"/>
      <color indexed="8"/>
      <name val="Times New Roman"/>
      <family val="1"/>
    </font>
    <font>
      <b/>
      <i/>
      <sz val="9"/>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2"/>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9"/>
      <color indexed="8"/>
      <name val="Times New Roman"/>
      <family val="1"/>
    </font>
    <font>
      <b/>
      <sz val="13"/>
      <color rgb="FF0070C0"/>
      <name val="Times New Roman"/>
      <family val="1"/>
    </font>
    <font>
      <b/>
      <sz val="13"/>
      <color rgb="FF0033CC"/>
      <name val="Times New Roman"/>
      <family val="1"/>
    </font>
    <font>
      <b/>
      <sz val="13"/>
      <name val="Times New Roman"/>
      <family val="1"/>
    </font>
    <font>
      <b/>
      <sz val="13"/>
      <color theme="0"/>
      <name val="Times New Roman"/>
      <family val="1"/>
    </font>
    <font>
      <sz val="13"/>
      <name val="Times New Roman"/>
      <family val="1"/>
    </font>
    <font>
      <sz val="13"/>
      <color indexed="17"/>
      <name val="Times New Roman"/>
      <family val="1"/>
    </font>
    <font>
      <b/>
      <i/>
      <sz val="13"/>
      <color indexed="8"/>
      <name val="Times New Roman"/>
      <family val="1"/>
    </font>
    <font>
      <sz val="13"/>
      <color theme="0"/>
      <name val="Times New Roman"/>
      <family val="1"/>
    </font>
    <font>
      <sz val="11"/>
      <color theme="1"/>
      <name val="Times New Roman"/>
      <family val="1"/>
    </font>
    <font>
      <sz val="11"/>
      <color rgb="FFFF0000"/>
      <name val="Times New Roman"/>
      <family val="1"/>
    </font>
    <font>
      <i/>
      <sz val="13"/>
      <name val="Times New Roman"/>
      <family val="1"/>
    </font>
    <font>
      <i/>
      <sz val="13"/>
      <color indexed="30"/>
      <name val="Times New Roman"/>
      <family val="1"/>
    </font>
    <font>
      <b/>
      <sz val="13"/>
      <color theme="3" tint="0.39997558519241921"/>
      <name val="Times New Roman"/>
      <family val="1"/>
    </font>
    <font>
      <b/>
      <i/>
      <sz val="10"/>
      <name val="Times New Roman"/>
      <family val="1"/>
    </font>
    <font>
      <b/>
      <i/>
      <sz val="13"/>
      <name val="Times New Roman"/>
      <family val="1"/>
    </font>
    <font>
      <b/>
      <i/>
      <sz val="13"/>
      <color indexed="30"/>
      <name val="Times New Roman"/>
      <family val="1"/>
    </font>
    <font>
      <i/>
      <sz val="13"/>
      <color indexed="8"/>
      <name val="Times New Roman"/>
      <family val="1"/>
    </font>
    <font>
      <b/>
      <sz val="11"/>
      <color indexed="8"/>
      <name val="Times New Roman"/>
      <family val="1"/>
    </font>
    <font>
      <sz val="11"/>
      <color indexed="8"/>
      <name val="Times New Roman"/>
      <family val="1"/>
    </font>
    <font>
      <sz val="14"/>
      <color indexed="8"/>
      <name val="Times New Roman"/>
      <family val="1"/>
    </font>
    <font>
      <i/>
      <sz val="12"/>
      <color indexed="8"/>
      <name val="Times New Roman"/>
      <family val="1"/>
    </font>
    <font>
      <sz val="11"/>
      <color indexed="8"/>
      <name val="Calibri"/>
      <family val="2"/>
      <charset val="163"/>
    </font>
    <font>
      <sz val="10"/>
      <name val="Arial"/>
      <family val="2"/>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32" fillId="0" borderId="0"/>
    <xf numFmtId="0" fontId="33" fillId="0" borderId="0"/>
  </cellStyleXfs>
  <cellXfs count="142">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4" fillId="0" borderId="0" xfId="0" applyFont="1" applyAlignment="1">
      <alignment horizontal="center" vertical="top" wrapText="1"/>
    </xf>
    <xf numFmtId="0" fontId="6" fillId="0" borderId="0" xfId="0" applyFont="1" applyAlignment="1">
      <alignment horizontal="center" vertical="top" wrapText="1"/>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4" fillId="0" borderId="0" xfId="0" applyFont="1" applyAlignment="1">
      <alignment horizontal="center" vertical="center" wrapText="1"/>
    </xf>
    <xf numFmtId="0" fontId="4" fillId="0" borderId="0" xfId="0" applyFont="1" applyAlignment="1">
      <alignment horizontal="center" vertical="center" wrapText="1"/>
    </xf>
    <xf numFmtId="0" fontId="7" fillId="0" borderId="0" xfId="0" applyFont="1" applyAlignment="1">
      <alignment vertical="center" wrapText="1"/>
    </xf>
    <xf numFmtId="0" fontId="8" fillId="0" borderId="0" xfId="0" quotePrefix="1" applyFont="1" applyAlignment="1">
      <alignment horizontal="center" vertical="center" wrapText="1"/>
    </xf>
    <xf numFmtId="0" fontId="8" fillId="0" borderId="0" xfId="0" quotePrefix="1" applyFont="1" applyFill="1" applyAlignment="1" applyProtection="1">
      <alignment horizontal="center" vertical="center" wrapText="1"/>
      <protection locked="0"/>
    </xf>
    <xf numFmtId="0" fontId="6" fillId="0" borderId="0" xfId="0" applyFont="1" applyAlignment="1">
      <alignment horizontal="center" vertical="center" wrapText="1"/>
    </xf>
    <xf numFmtId="0" fontId="6" fillId="0" borderId="0" xfId="0" applyFont="1" applyAlignment="1">
      <alignment horizontal="justify" vertical="center" wrapText="1"/>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6" fillId="0" borderId="0" xfId="0" applyFont="1" applyFill="1" applyAlignment="1" applyProtection="1">
      <alignment horizontal="justify" vertical="center" wrapText="1"/>
      <protection locked="0"/>
    </xf>
    <xf numFmtId="0" fontId="6" fillId="0" borderId="0" xfId="0" applyFont="1" applyFill="1" applyAlignment="1" applyProtection="1">
      <alignment horizontal="left" vertical="center" wrapText="1"/>
      <protection locked="0"/>
    </xf>
    <xf numFmtId="0" fontId="6" fillId="0" borderId="0" xfId="0" applyFont="1" applyAlignment="1">
      <alignment vertical="center"/>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protection locked="0"/>
    </xf>
    <xf numFmtId="0" fontId="9" fillId="0" borderId="3" xfId="0" quotePrefix="1" applyFont="1" applyFill="1" applyBorder="1" applyAlignment="1" applyProtection="1">
      <alignment horizontal="center" vertical="center" wrapText="1"/>
      <protection locked="0"/>
    </xf>
    <xf numFmtId="0" fontId="9" fillId="0" borderId="4"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2" fillId="0" borderId="1" xfId="0" applyFont="1" applyBorder="1" applyAlignment="1" applyProtection="1">
      <alignment horizontal="center" vertical="center" wrapText="1"/>
    </xf>
    <xf numFmtId="164" fontId="13" fillId="0" borderId="1" xfId="0" applyNumberFormat="1" applyFont="1" applyBorder="1" applyAlignment="1" applyProtection="1">
      <alignment horizontal="center" vertical="center" wrapText="1"/>
    </xf>
    <xf numFmtId="164" fontId="14" fillId="0" borderId="1" xfId="0" applyNumberFormat="1" applyFont="1" applyBorder="1" applyAlignment="1" applyProtection="1">
      <alignment horizontal="center" vertical="center" wrapText="1"/>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5" fillId="0" borderId="0" xfId="0" applyFont="1" applyFill="1" applyAlignment="1" applyProtection="1">
      <alignment horizontal="center" vertical="center" wrapText="1"/>
      <protection locked="0"/>
    </xf>
    <xf numFmtId="0" fontId="11" fillId="0"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5" fillId="0" borderId="0" xfId="0" applyFont="1" applyAlignment="1" applyProtection="1">
      <alignment horizontal="center" vertical="center" wrapText="1"/>
      <protection locked="0"/>
    </xf>
    <xf numFmtId="0" fontId="5" fillId="0" borderId="1" xfId="0" applyFont="1" applyBorder="1" applyAlignment="1">
      <alignment horizontal="center" vertical="center" wrapText="1"/>
    </xf>
    <xf numFmtId="0" fontId="4" fillId="0" borderId="1" xfId="0" applyFont="1" applyBorder="1" applyAlignment="1" applyProtection="1">
      <alignment horizontal="center" vertical="center" wrapText="1"/>
    </xf>
    <xf numFmtId="0" fontId="17" fillId="0" borderId="1" xfId="0" applyFont="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17" fillId="0" borderId="1" xfId="0" applyFont="1" applyBorder="1" applyAlignment="1">
      <alignment horizontal="center" vertical="center" wrapText="1"/>
    </xf>
    <xf numFmtId="164" fontId="5" fillId="0" borderId="1" xfId="0" applyNumberFormat="1"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9" fillId="0" borderId="1" xfId="0" applyFont="1" applyBorder="1" applyAlignment="1" applyProtection="1">
      <alignment vertical="center" wrapText="1"/>
    </xf>
    <xf numFmtId="0" fontId="19" fillId="0" borderId="1" xfId="0" applyFont="1" applyBorder="1" applyAlignment="1">
      <alignment vertical="center" wrapText="1"/>
    </xf>
    <xf numFmtId="0" fontId="20" fillId="0" borderId="1" xfId="0" applyFont="1" applyFill="1" applyBorder="1" applyAlignment="1" applyProtection="1">
      <alignment vertical="center" wrapText="1"/>
    </xf>
    <xf numFmtId="0" fontId="20" fillId="0" borderId="1" xfId="0" applyFont="1" applyFill="1" applyBorder="1" applyAlignment="1">
      <alignment vertical="center" wrapText="1"/>
    </xf>
    <xf numFmtId="0" fontId="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justify" vertical="center" wrapText="1"/>
      <protection locked="0"/>
    </xf>
    <xf numFmtId="0" fontId="15" fillId="2" borderId="3" xfId="0" applyFont="1" applyFill="1" applyBorder="1" applyAlignment="1" applyProtection="1">
      <alignment horizontal="justify" vertical="center" wrapText="1"/>
      <protection locked="0"/>
    </xf>
    <xf numFmtId="0" fontId="15" fillId="2" borderId="4" xfId="0" applyFont="1" applyFill="1" applyBorder="1" applyAlignment="1" applyProtection="1">
      <alignment horizontal="justify" vertical="center" wrapText="1"/>
      <protection locked="0"/>
    </xf>
    <xf numFmtId="0" fontId="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xf>
    <xf numFmtId="164" fontId="15" fillId="0" borderId="1" xfId="0" applyNumberFormat="1" applyFont="1" applyBorder="1" applyAlignment="1" applyProtection="1">
      <alignment horizontal="center" vertical="center" wrapText="1"/>
    </xf>
    <xf numFmtId="164" fontId="18" fillId="0" borderId="1" xfId="0" applyNumberFormat="1" applyFont="1" applyBorder="1" applyAlignment="1" applyProtection="1">
      <alignment horizontal="center" vertical="center" wrapText="1"/>
    </xf>
    <xf numFmtId="0" fontId="15"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xf>
    <xf numFmtId="0" fontId="17" fillId="0"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25" fillId="0" borderId="1" xfId="0" applyFont="1" applyFill="1" applyBorder="1" applyAlignment="1">
      <alignment horizontal="center" vertical="center" wrapText="1"/>
    </xf>
    <xf numFmtId="0" fontId="15" fillId="0" borderId="2" xfId="0" applyFont="1" applyFill="1" applyBorder="1" applyAlignment="1" applyProtection="1">
      <alignment vertical="center" wrapText="1"/>
      <protection locked="0"/>
    </xf>
    <xf numFmtId="0" fontId="15" fillId="0" borderId="3" xfId="0" applyFont="1" applyFill="1" applyBorder="1" applyAlignment="1" applyProtection="1">
      <alignment vertical="center" wrapText="1"/>
      <protection locked="0"/>
    </xf>
    <xf numFmtId="0" fontId="15" fillId="0" borderId="4" xfId="0" applyFont="1" applyFill="1" applyBorder="1" applyAlignment="1" applyProtection="1">
      <alignment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6" fillId="0" borderId="0" xfId="0" applyFont="1" applyBorder="1" applyAlignment="1">
      <alignment horizontal="left" vertical="center" wrapText="1"/>
    </xf>
    <xf numFmtId="0" fontId="1" fillId="0" borderId="0" xfId="0" applyFont="1" applyBorder="1" applyAlignment="1">
      <alignment horizontal="center" vertical="center" wrapText="1"/>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4" fillId="0" borderId="1"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left" vertical="center" wrapText="1"/>
      <protection locked="0"/>
    </xf>
    <xf numFmtId="0" fontId="27" fillId="0" borderId="0" xfId="0" applyFont="1" applyAlignment="1">
      <alignment horizontal="center" vertical="center" wrapText="1"/>
    </xf>
    <xf numFmtId="0" fontId="6"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8" fillId="0" borderId="2"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1"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7" fillId="0" borderId="0" xfId="0" applyFont="1" applyFill="1" applyAlignment="1" applyProtection="1">
      <alignment horizontal="center" vertical="center" wrapText="1"/>
      <protection locked="0"/>
    </xf>
    <xf numFmtId="0" fontId="4" fillId="0" borderId="0" xfId="0" applyFont="1" applyFill="1" applyAlignment="1" applyProtection="1">
      <alignment vertical="top" wrapText="1"/>
      <protection locked="0"/>
    </xf>
    <xf numFmtId="0" fontId="31" fillId="0" borderId="0" xfId="0" applyFont="1" applyFill="1" applyAlignment="1" applyProtection="1">
      <alignment vertical="center" wrapText="1"/>
      <protection locked="0"/>
    </xf>
    <xf numFmtId="0" fontId="1" fillId="0" borderId="0" xfId="0" applyFont="1" applyFill="1" applyAlignment="1" applyProtection="1">
      <alignment vertical="center" wrapText="1"/>
      <protection locked="0"/>
    </xf>
    <xf numFmtId="0" fontId="6" fillId="0" borderId="5"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31" fillId="0" borderId="0" xfId="0" applyFont="1" applyFill="1" applyAlignment="1" applyProtection="1">
      <alignment horizontal="left" vertical="center" wrapText="1"/>
      <protection locked="0"/>
    </xf>
    <xf numFmtId="0" fontId="27" fillId="0" borderId="6"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17" fillId="2" borderId="0" xfId="0" applyFont="1" applyFill="1" applyAlignment="1" applyProtection="1">
      <alignment horizontal="center"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3" name="Straight Connector 2"/>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69851</xdr:colOff>
      <xdr:row>1</xdr:row>
      <xdr:rowOff>435997</xdr:rowOff>
    </xdr:from>
    <xdr:to>
      <xdr:col>6</xdr:col>
      <xdr:colOff>503159</xdr:colOff>
      <xdr:row>1</xdr:row>
      <xdr:rowOff>435997</xdr:rowOff>
    </xdr:to>
    <xdr:cxnSp macro="">
      <xdr:nvCxnSpPr>
        <xdr:cNvPr id="4" name="Straight Connector 3"/>
        <xdr:cNvCxnSpPr/>
      </xdr:nvCxnSpPr>
      <xdr:spPr>
        <a:xfrm>
          <a:off x="3736976" y="788422"/>
          <a:ext cx="18144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5" name="Straight Connector 4"/>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759037</xdr:colOff>
      <xdr:row>2</xdr:row>
      <xdr:rowOff>31749</xdr:rowOff>
    </xdr:from>
    <xdr:to>
      <xdr:col>10</xdr:col>
      <xdr:colOff>1556210</xdr:colOff>
      <xdr:row>2</xdr:row>
      <xdr:rowOff>31750</xdr:rowOff>
    </xdr:to>
    <xdr:cxnSp macro="">
      <xdr:nvCxnSpPr>
        <xdr:cNvPr id="6" name="Straight Connector 5"/>
        <xdr:cNvCxnSpPr/>
      </xdr:nvCxnSpPr>
      <xdr:spPr>
        <a:xfrm flipV="1">
          <a:off x="7769437" y="10032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264632</xdr:colOff>
      <xdr:row>1</xdr:row>
      <xdr:rowOff>418910</xdr:rowOff>
    </xdr:from>
    <xdr:to>
      <xdr:col>15</xdr:col>
      <xdr:colOff>264341</xdr:colOff>
      <xdr:row>1</xdr:row>
      <xdr:rowOff>423334</xdr:rowOff>
    </xdr:to>
    <xdr:cxnSp macro="">
      <xdr:nvCxnSpPr>
        <xdr:cNvPr id="7" name="Straight Connector 6"/>
        <xdr:cNvCxnSpPr/>
      </xdr:nvCxnSpPr>
      <xdr:spPr>
        <a:xfrm>
          <a:off x="10770707" y="771335"/>
          <a:ext cx="1714209"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761273</xdr:colOff>
      <xdr:row>2</xdr:row>
      <xdr:rowOff>39700</xdr:rowOff>
    </xdr:from>
    <xdr:to>
      <xdr:col>1</xdr:col>
      <xdr:colOff>1571697</xdr:colOff>
      <xdr:row>2</xdr:row>
      <xdr:rowOff>39701</xdr:rowOff>
    </xdr:to>
    <xdr:cxnSp macro="">
      <xdr:nvCxnSpPr>
        <xdr:cNvPr id="8" name="Straight Connector 7"/>
        <xdr:cNvCxnSpPr/>
      </xdr:nvCxnSpPr>
      <xdr:spPr>
        <a:xfrm flipV="1">
          <a:off x="1056548" y="10112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9" name="Straight Connector 8"/>
        <xdr:cNvCxnSpPr/>
      </xdr:nvCxnSpPr>
      <xdr:spPr>
        <a:xfrm>
          <a:off x="3837829" y="788422"/>
          <a:ext cx="18144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75"/>
  <sheetViews>
    <sheetView tabSelected="1" topLeftCell="A10" zoomScale="85" zoomScaleNormal="85" workbookViewId="0">
      <selection activeCell="O10" sqref="O10"/>
    </sheetView>
  </sheetViews>
  <sheetFormatPr defaultRowHeight="15.75" x14ac:dyDescent="0.25"/>
  <cols>
    <col min="1" max="1" width="4.42578125" style="1" customWidth="1"/>
    <col min="2" max="2" width="28" style="2" customWidth="1"/>
    <col min="3" max="4" width="11.28515625" style="1" customWidth="1"/>
    <col min="5" max="5" width="9.7109375" style="1" customWidth="1"/>
    <col min="6" max="6" width="11" style="1" customWidth="1"/>
    <col min="7" max="7" width="10.42578125" style="1" customWidth="1"/>
    <col min="8" max="8" width="10.85546875" style="1" customWidth="1"/>
    <col min="9" max="9" width="2.85546875" style="1" customWidth="1"/>
    <col min="10" max="10" width="5.28515625" style="1" customWidth="1"/>
    <col min="11" max="11" width="28.28515625" style="1" customWidth="1"/>
    <col min="12" max="12" width="13.5703125" style="1" customWidth="1"/>
    <col min="13" max="13" width="10.5703125" style="1" customWidth="1"/>
    <col min="14" max="14" width="12" style="1" customWidth="1"/>
    <col min="15" max="15" width="13.7109375" style="1" customWidth="1"/>
    <col min="16" max="16" width="17.85546875" style="1" customWidth="1"/>
    <col min="17" max="16384" width="9.140625" style="1"/>
  </cols>
  <sheetData>
    <row r="1" spans="1:16" ht="27.75" customHeight="1" x14ac:dyDescent="0.25">
      <c r="H1" s="3" t="s">
        <v>0</v>
      </c>
      <c r="J1" s="4"/>
      <c r="K1" s="5"/>
      <c r="L1" s="4"/>
      <c r="M1" s="4"/>
      <c r="N1" s="4"/>
      <c r="O1" s="4"/>
      <c r="P1" s="6" t="s">
        <v>1</v>
      </c>
    </row>
    <row r="2" spans="1:16" s="8" customFormat="1" ht="48.75" customHeight="1" x14ac:dyDescent="0.25">
      <c r="A2" s="7" t="s">
        <v>2</v>
      </c>
      <c r="B2" s="7"/>
      <c r="C2" s="7"/>
      <c r="D2" s="7" t="s">
        <v>3</v>
      </c>
      <c r="E2" s="7"/>
      <c r="F2" s="7"/>
      <c r="G2" s="7"/>
      <c r="H2" s="7"/>
      <c r="J2" s="9" t="s">
        <v>2</v>
      </c>
      <c r="K2" s="9"/>
      <c r="L2" s="9"/>
      <c r="M2" s="10" t="s">
        <v>3</v>
      </c>
      <c r="N2" s="10"/>
      <c r="O2" s="10"/>
      <c r="P2" s="10"/>
    </row>
    <row r="3" spans="1:16" s="8" customFormat="1" ht="8.25" customHeight="1" x14ac:dyDescent="0.25">
      <c r="A3" s="11"/>
      <c r="B3" s="11"/>
      <c r="D3" s="12"/>
      <c r="E3" s="12"/>
      <c r="F3" s="12"/>
      <c r="G3" s="12"/>
      <c r="H3" s="12"/>
      <c r="J3" s="13"/>
      <c r="K3" s="13"/>
      <c r="L3" s="14"/>
      <c r="M3" s="15"/>
      <c r="N3" s="15"/>
      <c r="O3" s="15"/>
      <c r="P3" s="15"/>
    </row>
    <row r="4" spans="1:16" ht="7.15" customHeight="1" x14ac:dyDescent="0.25">
      <c r="B4" s="1"/>
      <c r="J4" s="16"/>
      <c r="K4" s="16"/>
      <c r="L4" s="16"/>
      <c r="M4" s="16"/>
      <c r="N4" s="16"/>
      <c r="O4" s="16"/>
      <c r="P4" s="16"/>
    </row>
    <row r="5" spans="1:16" ht="39.950000000000003" customHeight="1" x14ac:dyDescent="0.25">
      <c r="A5" s="17" t="s">
        <v>4</v>
      </c>
      <c r="B5" s="17"/>
      <c r="C5" s="17"/>
      <c r="D5" s="17"/>
      <c r="E5" s="17"/>
      <c r="F5" s="17"/>
      <c r="G5" s="17"/>
      <c r="H5" s="17"/>
      <c r="J5" s="18"/>
      <c r="K5" s="16" t="s">
        <v>5</v>
      </c>
      <c r="L5" s="16"/>
      <c r="M5" s="16"/>
      <c r="N5" s="16"/>
      <c r="O5" s="16"/>
      <c r="P5" s="16"/>
    </row>
    <row r="6" spans="1:16" ht="8.4499999999999993" customHeight="1" x14ac:dyDescent="0.25">
      <c r="J6" s="18"/>
      <c r="K6" s="19"/>
      <c r="L6" s="19"/>
      <c r="M6" s="19"/>
      <c r="N6" s="19"/>
      <c r="O6" s="19"/>
      <c r="P6" s="19"/>
    </row>
    <row r="7" spans="1:16" s="20" customFormat="1" ht="21.75" customHeight="1" x14ac:dyDescent="0.25">
      <c r="B7" s="21" t="s">
        <v>6</v>
      </c>
      <c r="C7" s="21"/>
      <c r="D7" s="21"/>
      <c r="E7" s="21"/>
      <c r="F7" s="21"/>
      <c r="G7" s="21"/>
      <c r="H7" s="21"/>
      <c r="J7" s="18"/>
      <c r="K7" s="19" t="s">
        <v>7</v>
      </c>
      <c r="L7" s="19"/>
      <c r="M7" s="19"/>
      <c r="N7" s="19"/>
      <c r="O7" s="19"/>
      <c r="P7" s="19"/>
    </row>
    <row r="8" spans="1:16" s="20" customFormat="1" ht="21.75" customHeight="1" x14ac:dyDescent="0.25">
      <c r="B8" s="21" t="s">
        <v>8</v>
      </c>
      <c r="C8" s="21"/>
      <c r="D8" s="21"/>
      <c r="E8" s="21"/>
      <c r="F8" s="21"/>
      <c r="G8" s="21"/>
      <c r="H8" s="21"/>
      <c r="J8" s="18"/>
      <c r="K8" s="19" t="s">
        <v>9</v>
      </c>
      <c r="L8" s="19"/>
      <c r="M8" s="19"/>
      <c r="N8" s="19"/>
      <c r="O8" s="19"/>
      <c r="P8" s="19"/>
    </row>
    <row r="9" spans="1:16" s="20" customFormat="1" ht="21.75" customHeight="1" x14ac:dyDescent="0.25">
      <c r="B9" s="21" t="s">
        <v>10</v>
      </c>
      <c r="C9" s="21"/>
      <c r="D9" s="21"/>
      <c r="E9" s="21"/>
      <c r="F9" s="21"/>
      <c r="G9" s="21"/>
      <c r="H9" s="21"/>
      <c r="J9" s="4"/>
      <c r="K9" s="22" t="s">
        <v>11</v>
      </c>
      <c r="L9" s="22"/>
      <c r="M9" s="22"/>
      <c r="N9" s="22"/>
      <c r="O9" s="22"/>
      <c r="P9" s="22"/>
    </row>
    <row r="10" spans="1:16" s="20" customFormat="1" ht="21.75" customHeight="1" x14ac:dyDescent="0.25">
      <c r="B10" s="23"/>
      <c r="C10" s="23"/>
      <c r="K10" s="24" t="s">
        <v>12</v>
      </c>
    </row>
    <row r="11" spans="1:16" s="8" customFormat="1" ht="64.5" customHeight="1" x14ac:dyDescent="0.25">
      <c r="A11" s="25" t="s">
        <v>13</v>
      </c>
      <c r="B11" s="26" t="s">
        <v>14</v>
      </c>
      <c r="C11" s="26"/>
      <c r="D11" s="26"/>
      <c r="E11" s="25" t="s">
        <v>15</v>
      </c>
      <c r="F11" s="27" t="s">
        <v>16</v>
      </c>
      <c r="G11" s="27" t="s">
        <v>17</v>
      </c>
      <c r="H11" s="25" t="s">
        <v>18</v>
      </c>
      <c r="J11" s="28" t="s">
        <v>19</v>
      </c>
      <c r="K11" s="29" t="s">
        <v>20</v>
      </c>
      <c r="L11" s="30"/>
      <c r="M11" s="31"/>
      <c r="N11" s="28" t="s">
        <v>21</v>
      </c>
      <c r="O11" s="32" t="s">
        <v>22</v>
      </c>
      <c r="P11" s="28" t="s">
        <v>23</v>
      </c>
    </row>
    <row r="12" spans="1:16" s="8" customFormat="1" ht="14.45" customHeight="1" x14ac:dyDescent="0.25">
      <c r="A12" s="33" t="s">
        <v>24</v>
      </c>
      <c r="B12" s="34" t="s">
        <v>25</v>
      </c>
      <c r="C12" s="35"/>
      <c r="D12" s="36"/>
      <c r="E12" s="33" t="s">
        <v>26</v>
      </c>
      <c r="F12" s="33" t="s">
        <v>27</v>
      </c>
      <c r="G12" s="37" t="s">
        <v>28</v>
      </c>
      <c r="H12" s="33" t="s">
        <v>29</v>
      </c>
      <c r="J12" s="33" t="s">
        <v>24</v>
      </c>
      <c r="K12" s="34" t="s">
        <v>25</v>
      </c>
      <c r="L12" s="38"/>
      <c r="M12" s="39"/>
      <c r="N12" s="33" t="s">
        <v>26</v>
      </c>
      <c r="O12" s="33" t="s">
        <v>27</v>
      </c>
      <c r="P12" s="33" t="s">
        <v>28</v>
      </c>
    </row>
    <row r="13" spans="1:16" s="8" customFormat="1" ht="43.9" customHeight="1" x14ac:dyDescent="0.25">
      <c r="A13" s="25" t="s">
        <v>30</v>
      </c>
      <c r="B13" s="40" t="s">
        <v>31</v>
      </c>
      <c r="C13" s="40"/>
      <c r="D13" s="40"/>
      <c r="E13" s="41">
        <f>E14+E24</f>
        <v>20</v>
      </c>
      <c r="F13" s="42">
        <f>F14+F24</f>
        <v>0</v>
      </c>
      <c r="G13" s="43">
        <f>G14+G24</f>
        <v>0</v>
      </c>
      <c r="H13" s="25"/>
      <c r="J13" s="25" t="s">
        <v>30</v>
      </c>
      <c r="K13" s="44" t="s">
        <v>31</v>
      </c>
      <c r="L13" s="45"/>
      <c r="M13" s="46"/>
      <c r="N13" s="47">
        <f>N14+N24</f>
        <v>20</v>
      </c>
      <c r="O13" s="47">
        <f>O14+O24</f>
        <v>20</v>
      </c>
      <c r="P13" s="47"/>
    </row>
    <row r="14" spans="1:16" s="52" customFormat="1" ht="44.45" customHeight="1" x14ac:dyDescent="0.25">
      <c r="A14" s="48">
        <v>1</v>
      </c>
      <c r="B14" s="40" t="s">
        <v>32</v>
      </c>
      <c r="C14" s="40"/>
      <c r="D14" s="40"/>
      <c r="E14" s="49">
        <f>E15+E16+E17+E18+E22+E23</f>
        <v>10</v>
      </c>
      <c r="F14" s="50">
        <f>F15+F16+F17+F18+F22+F23</f>
        <v>0</v>
      </c>
      <c r="G14" s="51">
        <f>G15+G16+G17+G18+G22+G23</f>
        <v>0</v>
      </c>
      <c r="H14" s="48"/>
      <c r="J14" s="48">
        <v>1</v>
      </c>
      <c r="K14" s="44" t="s">
        <v>32</v>
      </c>
      <c r="L14" s="45"/>
      <c r="M14" s="46"/>
      <c r="N14" s="53">
        <f>N15+N16+N17+N18+N22+N23</f>
        <v>10</v>
      </c>
      <c r="O14" s="53">
        <f>O15+O16+O17+O18+O22+O23</f>
        <v>10</v>
      </c>
      <c r="P14" s="47"/>
    </row>
    <row r="15" spans="1:16" s="61" customFormat="1" ht="116.25" customHeight="1" x14ac:dyDescent="0.25">
      <c r="A15" s="54" t="s">
        <v>33</v>
      </c>
      <c r="B15" s="55" t="s">
        <v>34</v>
      </c>
      <c r="C15" s="56"/>
      <c r="D15" s="57"/>
      <c r="E15" s="58">
        <v>1</v>
      </c>
      <c r="F15" s="59"/>
      <c r="G15" s="60"/>
      <c r="H15" s="54"/>
      <c r="J15" s="54" t="s">
        <v>33</v>
      </c>
      <c r="K15" s="55" t="s">
        <v>34</v>
      </c>
      <c r="L15" s="56"/>
      <c r="M15" s="57"/>
      <c r="N15" s="48">
        <v>1</v>
      </c>
      <c r="O15" s="48">
        <v>1</v>
      </c>
      <c r="P15" s="62"/>
    </row>
    <row r="16" spans="1:16" s="65" customFormat="1" ht="48.95" customHeight="1" x14ac:dyDescent="0.25">
      <c r="A16" s="54" t="s">
        <v>35</v>
      </c>
      <c r="B16" s="55" t="s">
        <v>36</v>
      </c>
      <c r="C16" s="56"/>
      <c r="D16" s="57"/>
      <c r="E16" s="58">
        <v>1</v>
      </c>
      <c r="F16" s="59"/>
      <c r="G16" s="63"/>
      <c r="H16" s="64"/>
      <c r="J16" s="54" t="s">
        <v>35</v>
      </c>
      <c r="K16" s="55" t="s">
        <v>36</v>
      </c>
      <c r="L16" s="56"/>
      <c r="M16" s="57"/>
      <c r="N16" s="48">
        <v>1</v>
      </c>
      <c r="O16" s="48">
        <v>1</v>
      </c>
      <c r="P16" s="66"/>
    </row>
    <row r="17" spans="1:16" s="65" customFormat="1" ht="89.25" customHeight="1" x14ac:dyDescent="0.25">
      <c r="A17" s="48" t="s">
        <v>37</v>
      </c>
      <c r="B17" s="55" t="s">
        <v>38</v>
      </c>
      <c r="C17" s="56"/>
      <c r="D17" s="57"/>
      <c r="E17" s="58">
        <v>1</v>
      </c>
      <c r="F17" s="59"/>
      <c r="G17" s="63"/>
      <c r="H17" s="64"/>
      <c r="J17" s="48" t="s">
        <v>37</v>
      </c>
      <c r="K17" s="55" t="s">
        <v>38</v>
      </c>
      <c r="L17" s="56"/>
      <c r="M17" s="57"/>
      <c r="N17" s="48">
        <v>1</v>
      </c>
      <c r="O17" s="48">
        <v>1</v>
      </c>
      <c r="P17" s="66"/>
    </row>
    <row r="18" spans="1:16" s="65" customFormat="1" ht="34.5" customHeight="1" x14ac:dyDescent="0.25">
      <c r="A18" s="48" t="s">
        <v>39</v>
      </c>
      <c r="B18" s="55" t="s">
        <v>40</v>
      </c>
      <c r="C18" s="56"/>
      <c r="D18" s="57"/>
      <c r="E18" s="58">
        <f>E19+E20+E21</f>
        <v>3</v>
      </c>
      <c r="F18" s="67">
        <f>F19+F20+F21</f>
        <v>0</v>
      </c>
      <c r="G18" s="68">
        <f>G19+G20+G21</f>
        <v>0</v>
      </c>
      <c r="H18" s="64"/>
      <c r="J18" s="48" t="s">
        <v>39</v>
      </c>
      <c r="K18" s="55" t="s">
        <v>40</v>
      </c>
      <c r="L18" s="56"/>
      <c r="M18" s="57"/>
      <c r="N18" s="48">
        <f>N19+N20+N21</f>
        <v>3</v>
      </c>
      <c r="O18" s="48">
        <f>O19+O20+O21</f>
        <v>3</v>
      </c>
      <c r="P18" s="66"/>
    </row>
    <row r="19" spans="1:16" s="65" customFormat="1" ht="54.75" customHeight="1" x14ac:dyDescent="0.25">
      <c r="A19" s="59" t="s">
        <v>41</v>
      </c>
      <c r="B19" s="55" t="s">
        <v>42</v>
      </c>
      <c r="C19" s="56"/>
      <c r="D19" s="57"/>
      <c r="E19" s="69">
        <v>1</v>
      </c>
      <c r="F19" s="59"/>
      <c r="G19" s="63"/>
      <c r="H19" s="64"/>
      <c r="J19" s="59" t="s">
        <v>41</v>
      </c>
      <c r="K19" s="55" t="s">
        <v>42</v>
      </c>
      <c r="L19" s="56"/>
      <c r="M19" s="57"/>
      <c r="N19" s="59">
        <v>1</v>
      </c>
      <c r="O19" s="59">
        <v>1</v>
      </c>
      <c r="P19" s="66"/>
    </row>
    <row r="20" spans="1:16" s="65" customFormat="1" ht="56.45" customHeight="1" x14ac:dyDescent="0.25">
      <c r="A20" s="59" t="s">
        <v>43</v>
      </c>
      <c r="B20" s="55" t="s">
        <v>44</v>
      </c>
      <c r="C20" s="56"/>
      <c r="D20" s="57"/>
      <c r="E20" s="69">
        <v>1</v>
      </c>
      <c r="F20" s="59"/>
      <c r="G20" s="70"/>
      <c r="H20" s="64"/>
      <c r="J20" s="59" t="s">
        <v>43</v>
      </c>
      <c r="K20" s="55" t="s">
        <v>44</v>
      </c>
      <c r="L20" s="56"/>
      <c r="M20" s="57"/>
      <c r="N20" s="59">
        <v>1</v>
      </c>
      <c r="O20" s="59">
        <v>1</v>
      </c>
      <c r="P20" s="71"/>
    </row>
    <row r="21" spans="1:16" s="65" customFormat="1" ht="70.7" customHeight="1" x14ac:dyDescent="0.25">
      <c r="A21" s="48" t="s">
        <v>45</v>
      </c>
      <c r="B21" s="55" t="s">
        <v>46</v>
      </c>
      <c r="C21" s="56"/>
      <c r="D21" s="57"/>
      <c r="E21" s="58">
        <v>1</v>
      </c>
      <c r="F21" s="59"/>
      <c r="G21" s="72"/>
      <c r="H21" s="64"/>
      <c r="J21" s="48" t="s">
        <v>45</v>
      </c>
      <c r="K21" s="55" t="s">
        <v>46</v>
      </c>
      <c r="L21" s="56"/>
      <c r="M21" s="57"/>
      <c r="N21" s="48">
        <v>1</v>
      </c>
      <c r="O21" s="48">
        <v>1</v>
      </c>
      <c r="P21" s="73"/>
    </row>
    <row r="22" spans="1:16" s="65" customFormat="1" ht="43.5" customHeight="1" x14ac:dyDescent="0.25">
      <c r="A22" s="48" t="s">
        <v>47</v>
      </c>
      <c r="B22" s="55" t="s">
        <v>48</v>
      </c>
      <c r="C22" s="56"/>
      <c r="D22" s="57"/>
      <c r="E22" s="58">
        <v>3</v>
      </c>
      <c r="F22" s="59"/>
      <c r="G22" s="72"/>
      <c r="H22" s="139"/>
      <c r="J22" s="48" t="s">
        <v>47</v>
      </c>
      <c r="K22" s="55" t="s">
        <v>48</v>
      </c>
      <c r="L22" s="56"/>
      <c r="M22" s="57"/>
      <c r="N22" s="48">
        <v>3</v>
      </c>
      <c r="O22" s="48">
        <v>3</v>
      </c>
      <c r="P22" s="73"/>
    </row>
    <row r="23" spans="1:16" s="65" customFormat="1" ht="65.25" customHeight="1" x14ac:dyDescent="0.25">
      <c r="A23" s="48" t="s">
        <v>49</v>
      </c>
      <c r="B23" s="55" t="s">
        <v>50</v>
      </c>
      <c r="C23" s="56"/>
      <c r="D23" s="57"/>
      <c r="E23" s="58">
        <v>1</v>
      </c>
      <c r="F23" s="59"/>
      <c r="G23" s="63"/>
      <c r="H23" s="64"/>
      <c r="J23" s="48" t="s">
        <v>49</v>
      </c>
      <c r="K23" s="55" t="s">
        <v>50</v>
      </c>
      <c r="L23" s="56"/>
      <c r="M23" s="57"/>
      <c r="N23" s="48">
        <v>1</v>
      </c>
      <c r="O23" s="48">
        <v>1</v>
      </c>
      <c r="P23" s="66"/>
    </row>
    <row r="24" spans="1:16" s="52" customFormat="1" ht="116.25" customHeight="1" x14ac:dyDescent="0.25">
      <c r="A24" s="48">
        <v>2</v>
      </c>
      <c r="B24" s="44" t="s">
        <v>51</v>
      </c>
      <c r="C24" s="45"/>
      <c r="D24" s="46"/>
      <c r="E24" s="81">
        <f>E25+E29</f>
        <v>10</v>
      </c>
      <c r="F24" s="42">
        <f>F25+F29</f>
        <v>0</v>
      </c>
      <c r="G24" s="43">
        <f>G25+G29</f>
        <v>0</v>
      </c>
      <c r="H24" s="48"/>
      <c r="J24" s="48">
        <v>2</v>
      </c>
      <c r="K24" s="44" t="s">
        <v>51</v>
      </c>
      <c r="L24" s="45"/>
      <c r="M24" s="46"/>
      <c r="N24" s="47">
        <f>N25+N29</f>
        <v>10</v>
      </c>
      <c r="O24" s="47">
        <f>O25+O29</f>
        <v>10</v>
      </c>
      <c r="P24" s="47"/>
    </row>
    <row r="25" spans="1:16" s="65" customFormat="1" ht="72" customHeight="1" x14ac:dyDescent="0.25">
      <c r="A25" s="54" t="s">
        <v>52</v>
      </c>
      <c r="B25" s="55" t="s">
        <v>53</v>
      </c>
      <c r="C25" s="56"/>
      <c r="D25" s="57"/>
      <c r="E25" s="60">
        <f>E26+E27+E28</f>
        <v>7</v>
      </c>
      <c r="F25" s="82">
        <f>F26+F27+F28</f>
        <v>0</v>
      </c>
      <c r="G25" s="83">
        <f>G26+G27+G28</f>
        <v>0</v>
      </c>
      <c r="H25" s="64"/>
      <c r="J25" s="54" t="s">
        <v>52</v>
      </c>
      <c r="K25" s="55" t="s">
        <v>53</v>
      </c>
      <c r="L25" s="56"/>
      <c r="M25" s="57"/>
      <c r="N25" s="54">
        <f>N26+N27+N28</f>
        <v>7</v>
      </c>
      <c r="O25" s="84">
        <f>O26+O27+O28</f>
        <v>7</v>
      </c>
      <c r="P25" s="85"/>
    </row>
    <row r="26" spans="1:16" s="65" customFormat="1" ht="107.25" customHeight="1" x14ac:dyDescent="0.25">
      <c r="A26" s="54" t="s">
        <v>41</v>
      </c>
      <c r="B26" s="55" t="s">
        <v>54</v>
      </c>
      <c r="C26" s="56"/>
      <c r="D26" s="57"/>
      <c r="E26" s="60">
        <v>2</v>
      </c>
      <c r="F26" s="84"/>
      <c r="G26" s="63"/>
      <c r="H26" s="64"/>
      <c r="J26" s="54" t="s">
        <v>41</v>
      </c>
      <c r="K26" s="55" t="s">
        <v>54</v>
      </c>
      <c r="L26" s="56"/>
      <c r="M26" s="57"/>
      <c r="N26" s="54">
        <v>2</v>
      </c>
      <c r="O26" s="54">
        <v>2</v>
      </c>
      <c r="P26" s="66"/>
    </row>
    <row r="27" spans="1:16" s="65" customFormat="1" ht="63.75" customHeight="1" x14ac:dyDescent="0.25">
      <c r="A27" s="54" t="s">
        <v>43</v>
      </c>
      <c r="B27" s="86" t="s">
        <v>55</v>
      </c>
      <c r="C27" s="87"/>
      <c r="D27" s="88"/>
      <c r="E27" s="60">
        <v>3</v>
      </c>
      <c r="F27" s="84"/>
      <c r="G27" s="63"/>
      <c r="H27" s="64"/>
      <c r="J27" s="54" t="s">
        <v>43</v>
      </c>
      <c r="K27" s="86" t="s">
        <v>55</v>
      </c>
      <c r="L27" s="87"/>
      <c r="M27" s="88"/>
      <c r="N27" s="54">
        <v>3</v>
      </c>
      <c r="O27" s="54">
        <v>3</v>
      </c>
      <c r="P27" s="66"/>
    </row>
    <row r="28" spans="1:16" s="65" customFormat="1" ht="66.75" customHeight="1" x14ac:dyDescent="0.25">
      <c r="A28" s="54" t="s">
        <v>45</v>
      </c>
      <c r="B28" s="55" t="s">
        <v>56</v>
      </c>
      <c r="C28" s="56"/>
      <c r="D28" s="57"/>
      <c r="E28" s="60">
        <v>2</v>
      </c>
      <c r="F28" s="84"/>
      <c r="G28" s="63"/>
      <c r="H28" s="64"/>
      <c r="J28" s="54" t="s">
        <v>45</v>
      </c>
      <c r="K28" s="55" t="s">
        <v>56</v>
      </c>
      <c r="L28" s="56"/>
      <c r="M28" s="57"/>
      <c r="N28" s="54">
        <v>2</v>
      </c>
      <c r="O28" s="54">
        <v>2</v>
      </c>
      <c r="P28" s="66"/>
    </row>
    <row r="29" spans="1:16" s="65" customFormat="1" ht="34.5" customHeight="1" x14ac:dyDescent="0.25">
      <c r="A29" s="54" t="s">
        <v>57</v>
      </c>
      <c r="B29" s="55" t="s">
        <v>58</v>
      </c>
      <c r="C29" s="56"/>
      <c r="D29" s="57"/>
      <c r="E29" s="60">
        <f>E30+E31</f>
        <v>3</v>
      </c>
      <c r="F29" s="82">
        <f>F30+F31</f>
        <v>0</v>
      </c>
      <c r="G29" s="83">
        <f>G30+G31</f>
        <v>0</v>
      </c>
      <c r="H29" s="64"/>
      <c r="J29" s="54" t="s">
        <v>57</v>
      </c>
      <c r="K29" s="55" t="s">
        <v>58</v>
      </c>
      <c r="L29" s="56"/>
      <c r="M29" s="57"/>
      <c r="N29" s="54">
        <f>N30+N31</f>
        <v>3</v>
      </c>
      <c r="O29" s="84">
        <f>O30+O31</f>
        <v>3</v>
      </c>
      <c r="P29" s="85"/>
    </row>
    <row r="30" spans="1:16" s="65" customFormat="1" ht="51.4" customHeight="1" x14ac:dyDescent="0.25">
      <c r="A30" s="54" t="s">
        <v>41</v>
      </c>
      <c r="B30" s="86" t="s">
        <v>59</v>
      </c>
      <c r="C30" s="87"/>
      <c r="D30" s="88"/>
      <c r="E30" s="60">
        <v>2</v>
      </c>
      <c r="F30" s="84"/>
      <c r="G30" s="63"/>
      <c r="H30" s="64"/>
      <c r="J30" s="54" t="s">
        <v>41</v>
      </c>
      <c r="K30" s="86" t="s">
        <v>59</v>
      </c>
      <c r="L30" s="87"/>
      <c r="M30" s="88"/>
      <c r="N30" s="54">
        <v>2</v>
      </c>
      <c r="O30" s="84">
        <v>2</v>
      </c>
      <c r="P30" s="66"/>
    </row>
    <row r="31" spans="1:16" s="65" customFormat="1" ht="66.75" customHeight="1" x14ac:dyDescent="0.25">
      <c r="A31" s="54" t="s">
        <v>43</v>
      </c>
      <c r="B31" s="86" t="s">
        <v>60</v>
      </c>
      <c r="C31" s="87"/>
      <c r="D31" s="88"/>
      <c r="E31" s="60">
        <v>1</v>
      </c>
      <c r="F31" s="84"/>
      <c r="G31" s="63"/>
      <c r="H31" s="64"/>
      <c r="J31" s="54" t="s">
        <v>43</v>
      </c>
      <c r="K31" s="86" t="s">
        <v>60</v>
      </c>
      <c r="L31" s="87"/>
      <c r="M31" s="88"/>
      <c r="N31" s="54">
        <v>1</v>
      </c>
      <c r="O31" s="84">
        <v>1</v>
      </c>
      <c r="P31" s="66"/>
    </row>
    <row r="32" spans="1:16" s="8" customFormat="1" ht="21" customHeight="1" x14ac:dyDescent="0.25">
      <c r="A32" s="25" t="s">
        <v>61</v>
      </c>
      <c r="B32" s="89" t="s">
        <v>62</v>
      </c>
      <c r="C32" s="90"/>
      <c r="D32" s="91"/>
      <c r="E32" s="81">
        <f>E33+E38+E44</f>
        <v>30</v>
      </c>
      <c r="F32" s="42">
        <f>F33+F38+F44</f>
        <v>0</v>
      </c>
      <c r="G32" s="43">
        <f>G33+G38+G44</f>
        <v>0</v>
      </c>
      <c r="H32" s="25"/>
      <c r="J32" s="25" t="s">
        <v>61</v>
      </c>
      <c r="K32" s="89" t="s">
        <v>62</v>
      </c>
      <c r="L32" s="90"/>
      <c r="M32" s="91"/>
      <c r="N32" s="92">
        <f>N33+N38+N44</f>
        <v>30</v>
      </c>
      <c r="O32" s="93">
        <f>O33+O38+O44</f>
        <v>25</v>
      </c>
      <c r="P32" s="47"/>
    </row>
    <row r="33" spans="1:16" s="52" customFormat="1" ht="72" customHeight="1" x14ac:dyDescent="0.25">
      <c r="A33" s="48">
        <v>1</v>
      </c>
      <c r="B33" s="44" t="s">
        <v>63</v>
      </c>
      <c r="C33" s="45"/>
      <c r="D33" s="46"/>
      <c r="E33" s="81">
        <f>E34+E35+E36+E37</f>
        <v>10</v>
      </c>
      <c r="F33" s="42">
        <f>F34+F35+F36+F37</f>
        <v>0</v>
      </c>
      <c r="G33" s="43">
        <f>G34+G35+G36+G37</f>
        <v>0</v>
      </c>
      <c r="H33" s="48"/>
      <c r="J33" s="48">
        <v>1</v>
      </c>
      <c r="K33" s="44" t="s">
        <v>63</v>
      </c>
      <c r="L33" s="45"/>
      <c r="M33" s="46"/>
      <c r="N33" s="92">
        <f>N34+N35+N36+N37</f>
        <v>10</v>
      </c>
      <c r="O33" s="93">
        <f>O34+O35+O36+O37</f>
        <v>5</v>
      </c>
      <c r="P33" s="47"/>
    </row>
    <row r="34" spans="1:16" s="61" customFormat="1" ht="72" customHeight="1" x14ac:dyDescent="0.25">
      <c r="A34" s="54" t="s">
        <v>33</v>
      </c>
      <c r="B34" s="55" t="s">
        <v>64</v>
      </c>
      <c r="C34" s="56"/>
      <c r="D34" s="57"/>
      <c r="E34" s="94">
        <v>2</v>
      </c>
      <c r="F34" s="84"/>
      <c r="G34" s="60"/>
      <c r="H34" s="54"/>
      <c r="J34" s="54" t="s">
        <v>33</v>
      </c>
      <c r="K34" s="55" t="s">
        <v>64</v>
      </c>
      <c r="L34" s="56"/>
      <c r="M34" s="57"/>
      <c r="N34" s="84">
        <v>2</v>
      </c>
      <c r="O34" s="84">
        <v>0</v>
      </c>
      <c r="P34" s="66"/>
    </row>
    <row r="35" spans="1:16" s="61" customFormat="1" ht="93" customHeight="1" x14ac:dyDescent="0.25">
      <c r="A35" s="59" t="s">
        <v>35</v>
      </c>
      <c r="B35" s="55" t="s">
        <v>65</v>
      </c>
      <c r="C35" s="56"/>
      <c r="D35" s="57"/>
      <c r="E35" s="69">
        <v>4</v>
      </c>
      <c r="F35" s="59"/>
      <c r="G35" s="69"/>
      <c r="H35" s="140" t="s">
        <v>66</v>
      </c>
      <c r="J35" s="59" t="s">
        <v>35</v>
      </c>
      <c r="K35" s="55" t="s">
        <v>65</v>
      </c>
      <c r="L35" s="56"/>
      <c r="M35" s="57"/>
      <c r="N35" s="59">
        <v>4</v>
      </c>
      <c r="O35" s="59">
        <v>3</v>
      </c>
      <c r="P35" s="95"/>
    </row>
    <row r="36" spans="1:16" s="61" customFormat="1" ht="50.25" customHeight="1" x14ac:dyDescent="0.25">
      <c r="A36" s="54" t="s">
        <v>37</v>
      </c>
      <c r="B36" s="86" t="s">
        <v>67</v>
      </c>
      <c r="C36" s="87"/>
      <c r="D36" s="88"/>
      <c r="E36" s="94">
        <v>2</v>
      </c>
      <c r="F36" s="84"/>
      <c r="G36" s="60"/>
      <c r="H36" s="54"/>
      <c r="J36" s="54" t="s">
        <v>37</v>
      </c>
      <c r="K36" s="86" t="s">
        <v>67</v>
      </c>
      <c r="L36" s="87"/>
      <c r="M36" s="88"/>
      <c r="N36" s="84">
        <v>2</v>
      </c>
      <c r="O36" s="84">
        <v>2</v>
      </c>
      <c r="P36" s="66"/>
    </row>
    <row r="37" spans="1:16" s="65" customFormat="1" ht="69" customHeight="1" x14ac:dyDescent="0.25">
      <c r="A37" s="54" t="s">
        <v>39</v>
      </c>
      <c r="B37" s="55" t="s">
        <v>68</v>
      </c>
      <c r="C37" s="56"/>
      <c r="D37" s="57"/>
      <c r="E37" s="58">
        <v>2</v>
      </c>
      <c r="F37" s="59"/>
      <c r="G37" s="60"/>
      <c r="H37" s="64"/>
      <c r="J37" s="54" t="s">
        <v>39</v>
      </c>
      <c r="K37" s="55" t="s">
        <v>69</v>
      </c>
      <c r="L37" s="56"/>
      <c r="M37" s="57"/>
      <c r="N37" s="48">
        <v>2</v>
      </c>
      <c r="O37" s="59">
        <v>0</v>
      </c>
      <c r="P37" s="47"/>
    </row>
    <row r="38" spans="1:16" s="52" customFormat="1" ht="85.9" customHeight="1" x14ac:dyDescent="0.25">
      <c r="A38" s="48">
        <v>2</v>
      </c>
      <c r="B38" s="40" t="s">
        <v>70</v>
      </c>
      <c r="C38" s="40"/>
      <c r="D38" s="40"/>
      <c r="E38" s="81">
        <f>E39+E40+E41+E42+E43</f>
        <v>10</v>
      </c>
      <c r="F38" s="42">
        <f>F39+F40+F41+F42+F43</f>
        <v>0</v>
      </c>
      <c r="G38" s="43">
        <f>G39+G40+G41+G42+G43</f>
        <v>0</v>
      </c>
      <c r="H38" s="48"/>
      <c r="J38" s="48">
        <v>2</v>
      </c>
      <c r="K38" s="44" t="s">
        <v>70</v>
      </c>
      <c r="L38" s="45"/>
      <c r="M38" s="46"/>
      <c r="N38" s="92">
        <f>N39+N40+N41+N42+N43</f>
        <v>10</v>
      </c>
      <c r="O38" s="96">
        <f>O39+O40+O41+O42+O43</f>
        <v>10</v>
      </c>
      <c r="P38" s="66"/>
    </row>
    <row r="39" spans="1:16" s="65" customFormat="1" ht="52.5" customHeight="1" x14ac:dyDescent="0.25">
      <c r="A39" s="54" t="s">
        <v>52</v>
      </c>
      <c r="B39" s="75" t="s">
        <v>71</v>
      </c>
      <c r="C39" s="76"/>
      <c r="D39" s="77"/>
      <c r="E39" s="78">
        <v>2</v>
      </c>
      <c r="F39" s="79"/>
      <c r="G39" s="97"/>
      <c r="H39" s="80"/>
      <c r="I39" s="141"/>
      <c r="J39" s="74" t="s">
        <v>52</v>
      </c>
      <c r="K39" s="75" t="s">
        <v>71</v>
      </c>
      <c r="L39" s="76"/>
      <c r="M39" s="77"/>
      <c r="N39" s="54">
        <v>2</v>
      </c>
      <c r="O39" s="84">
        <v>2</v>
      </c>
      <c r="P39" s="66"/>
    </row>
    <row r="40" spans="1:16" s="65" customFormat="1" ht="51.95" customHeight="1" x14ac:dyDescent="0.25">
      <c r="A40" s="54" t="s">
        <v>57</v>
      </c>
      <c r="B40" s="86" t="s">
        <v>72</v>
      </c>
      <c r="C40" s="87"/>
      <c r="D40" s="88"/>
      <c r="E40" s="60">
        <v>2</v>
      </c>
      <c r="F40" s="84"/>
      <c r="G40" s="63"/>
      <c r="H40" s="64"/>
      <c r="J40" s="54" t="s">
        <v>57</v>
      </c>
      <c r="K40" s="86" t="s">
        <v>72</v>
      </c>
      <c r="L40" s="87"/>
      <c r="M40" s="88"/>
      <c r="N40" s="54">
        <v>2</v>
      </c>
      <c r="O40" s="84">
        <v>2</v>
      </c>
      <c r="P40" s="66"/>
    </row>
    <row r="41" spans="1:16" s="65" customFormat="1" ht="69.599999999999994" customHeight="1" x14ac:dyDescent="0.25">
      <c r="A41" s="54" t="s">
        <v>73</v>
      </c>
      <c r="B41" s="86" t="s">
        <v>74</v>
      </c>
      <c r="C41" s="87"/>
      <c r="D41" s="88"/>
      <c r="E41" s="60">
        <v>2</v>
      </c>
      <c r="F41" s="84"/>
      <c r="G41" s="63"/>
      <c r="H41" s="64"/>
      <c r="J41" s="54" t="s">
        <v>73</v>
      </c>
      <c r="K41" s="86" t="s">
        <v>74</v>
      </c>
      <c r="L41" s="87"/>
      <c r="M41" s="88"/>
      <c r="N41" s="54">
        <v>2</v>
      </c>
      <c r="O41" s="84">
        <v>2</v>
      </c>
      <c r="P41" s="66"/>
    </row>
    <row r="42" spans="1:16" s="65" customFormat="1" ht="87.95" customHeight="1" x14ac:dyDescent="0.25">
      <c r="A42" s="54" t="s">
        <v>75</v>
      </c>
      <c r="B42" s="86" t="s">
        <v>76</v>
      </c>
      <c r="C42" s="87"/>
      <c r="D42" s="88"/>
      <c r="E42" s="60">
        <v>1</v>
      </c>
      <c r="F42" s="84"/>
      <c r="G42" s="63"/>
      <c r="H42" s="64"/>
      <c r="J42" s="54" t="s">
        <v>75</v>
      </c>
      <c r="K42" s="86" t="s">
        <v>77</v>
      </c>
      <c r="L42" s="87"/>
      <c r="M42" s="88"/>
      <c r="N42" s="54">
        <v>1</v>
      </c>
      <c r="O42" s="84">
        <v>1</v>
      </c>
      <c r="P42" s="95"/>
    </row>
    <row r="43" spans="1:16" s="65" customFormat="1" ht="53.25" customHeight="1" x14ac:dyDescent="0.25">
      <c r="A43" s="48" t="s">
        <v>78</v>
      </c>
      <c r="B43" s="55" t="s">
        <v>79</v>
      </c>
      <c r="C43" s="56"/>
      <c r="D43" s="57"/>
      <c r="E43" s="58">
        <v>3</v>
      </c>
      <c r="F43" s="59"/>
      <c r="G43" s="115"/>
      <c r="H43" s="139"/>
      <c r="J43" s="48" t="s">
        <v>78</v>
      </c>
      <c r="K43" s="55" t="s">
        <v>79</v>
      </c>
      <c r="L43" s="56"/>
      <c r="M43" s="57"/>
      <c r="N43" s="48">
        <v>3</v>
      </c>
      <c r="O43" s="59">
        <v>3</v>
      </c>
      <c r="P43" s="47"/>
    </row>
    <row r="44" spans="1:16" s="52" customFormat="1" ht="59.45" customHeight="1" x14ac:dyDescent="0.25">
      <c r="A44" s="48">
        <v>3</v>
      </c>
      <c r="B44" s="40" t="s">
        <v>80</v>
      </c>
      <c r="C44" s="40"/>
      <c r="D44" s="40"/>
      <c r="E44" s="81">
        <f>E45+E46+E47+E48</f>
        <v>10</v>
      </c>
      <c r="F44" s="42">
        <f>F45+F46+F47+F48</f>
        <v>0</v>
      </c>
      <c r="G44" s="43">
        <f>G45+G46+G47+G48</f>
        <v>0</v>
      </c>
      <c r="H44" s="48"/>
      <c r="J44" s="48">
        <v>3</v>
      </c>
      <c r="K44" s="44" t="s">
        <v>80</v>
      </c>
      <c r="L44" s="45"/>
      <c r="M44" s="46"/>
      <c r="N44" s="92">
        <f>N45+N46+N47+N48</f>
        <v>10</v>
      </c>
      <c r="O44" s="96">
        <f>O45+O46+O47+O48</f>
        <v>10</v>
      </c>
      <c r="P44" s="66"/>
    </row>
    <row r="45" spans="1:16" s="61" customFormat="1" ht="72.75" customHeight="1" x14ac:dyDescent="0.25">
      <c r="A45" s="54" t="s">
        <v>81</v>
      </c>
      <c r="B45" s="55" t="s">
        <v>82</v>
      </c>
      <c r="C45" s="56"/>
      <c r="D45" s="57"/>
      <c r="E45" s="58">
        <v>3</v>
      </c>
      <c r="F45" s="59"/>
      <c r="G45" s="60"/>
      <c r="H45" s="54"/>
      <c r="J45" s="54" t="s">
        <v>81</v>
      </c>
      <c r="K45" s="55" t="s">
        <v>82</v>
      </c>
      <c r="L45" s="56"/>
      <c r="M45" s="57"/>
      <c r="N45" s="48">
        <v>3</v>
      </c>
      <c r="O45" s="59">
        <v>3</v>
      </c>
      <c r="P45" s="98"/>
    </row>
    <row r="46" spans="1:16" s="65" customFormat="1" ht="155.25" customHeight="1" x14ac:dyDescent="0.25">
      <c r="A46" s="48" t="s">
        <v>83</v>
      </c>
      <c r="B46" s="55" t="s">
        <v>84</v>
      </c>
      <c r="C46" s="56"/>
      <c r="D46" s="57"/>
      <c r="E46" s="58">
        <v>5</v>
      </c>
      <c r="F46" s="59"/>
      <c r="G46" s="115"/>
      <c r="H46" s="139"/>
      <c r="J46" s="48" t="s">
        <v>83</v>
      </c>
      <c r="K46" s="99" t="s">
        <v>84</v>
      </c>
      <c r="L46" s="100"/>
      <c r="M46" s="101"/>
      <c r="N46" s="48">
        <v>5</v>
      </c>
      <c r="O46" s="59">
        <v>5</v>
      </c>
      <c r="P46" s="66"/>
    </row>
    <row r="47" spans="1:16" s="65" customFormat="1" ht="70.5" customHeight="1" x14ac:dyDescent="0.25">
      <c r="A47" s="54" t="s">
        <v>85</v>
      </c>
      <c r="B47" s="55" t="s">
        <v>86</v>
      </c>
      <c r="C47" s="56"/>
      <c r="D47" s="57"/>
      <c r="E47" s="60">
        <v>1</v>
      </c>
      <c r="F47" s="84"/>
      <c r="G47" s="63"/>
      <c r="H47" s="64"/>
      <c r="J47" s="54" t="s">
        <v>85</v>
      </c>
      <c r="K47" s="55" t="s">
        <v>86</v>
      </c>
      <c r="L47" s="56"/>
      <c r="M47" s="57"/>
      <c r="N47" s="54">
        <v>1</v>
      </c>
      <c r="O47" s="84">
        <v>1</v>
      </c>
      <c r="P47" s="28"/>
    </row>
    <row r="48" spans="1:16" s="65" customFormat="1" ht="118.35" customHeight="1" x14ac:dyDescent="0.25">
      <c r="A48" s="54" t="s">
        <v>87</v>
      </c>
      <c r="B48" s="55" t="s">
        <v>88</v>
      </c>
      <c r="C48" s="56"/>
      <c r="D48" s="57"/>
      <c r="E48" s="60">
        <v>1</v>
      </c>
      <c r="F48" s="84"/>
      <c r="G48" s="63"/>
      <c r="H48" s="64"/>
      <c r="J48" s="54" t="s">
        <v>87</v>
      </c>
      <c r="K48" s="55" t="s">
        <v>88</v>
      </c>
      <c r="L48" s="56"/>
      <c r="M48" s="57"/>
      <c r="N48" s="54">
        <v>1</v>
      </c>
      <c r="O48" s="84">
        <v>1</v>
      </c>
      <c r="P48" s="48"/>
    </row>
    <row r="49" spans="1:16" s="8" customFormat="1" ht="49.15" customHeight="1" x14ac:dyDescent="0.25">
      <c r="A49" s="25" t="s">
        <v>89</v>
      </c>
      <c r="B49" s="44" t="s">
        <v>90</v>
      </c>
      <c r="C49" s="45"/>
      <c r="D49" s="46"/>
      <c r="E49" s="102">
        <v>50</v>
      </c>
      <c r="F49" s="103">
        <f>SUM(F50:F55)</f>
        <v>0</v>
      </c>
      <c r="G49" s="51">
        <f>SUM(G50:G55)</f>
        <v>0</v>
      </c>
      <c r="H49" s="25"/>
      <c r="J49" s="28"/>
      <c r="K49" s="104" t="s">
        <v>91</v>
      </c>
      <c r="L49" s="105"/>
      <c r="M49" s="106"/>
      <c r="N49" s="28">
        <f>N13+N32</f>
        <v>50</v>
      </c>
      <c r="O49" s="28">
        <f>O13+O32</f>
        <v>45</v>
      </c>
      <c r="P49" s="28"/>
    </row>
    <row r="50" spans="1:16" s="52" customFormat="1" ht="27.2" customHeight="1" x14ac:dyDescent="0.25">
      <c r="A50" s="48"/>
      <c r="B50" s="107" t="s">
        <v>92</v>
      </c>
      <c r="C50" s="108"/>
      <c r="D50" s="109"/>
      <c r="E50" s="58">
        <v>50</v>
      </c>
      <c r="F50" s="48"/>
      <c r="G50" s="58"/>
      <c r="H50" s="48"/>
    </row>
    <row r="51" spans="1:16" s="52" customFormat="1" ht="27.2" customHeight="1" x14ac:dyDescent="0.25">
      <c r="A51" s="48"/>
      <c r="B51" s="107" t="s">
        <v>93</v>
      </c>
      <c r="C51" s="108"/>
      <c r="D51" s="109"/>
      <c r="E51" s="58">
        <v>45</v>
      </c>
      <c r="F51" s="48"/>
      <c r="G51" s="58"/>
      <c r="H51" s="48"/>
    </row>
    <row r="52" spans="1:16" s="52" customFormat="1" ht="27.2" customHeight="1" x14ac:dyDescent="0.25">
      <c r="A52" s="48"/>
      <c r="B52" s="107" t="s">
        <v>94</v>
      </c>
      <c r="C52" s="108"/>
      <c r="D52" s="109"/>
      <c r="E52" s="58">
        <v>40</v>
      </c>
      <c r="F52" s="48"/>
      <c r="G52" s="58"/>
      <c r="H52" s="48"/>
      <c r="J52" s="14"/>
      <c r="K52" s="14"/>
      <c r="L52" s="14"/>
    </row>
    <row r="53" spans="1:16" s="52" customFormat="1" ht="27.2" customHeight="1" x14ac:dyDescent="0.25">
      <c r="A53" s="48"/>
      <c r="B53" s="107" t="s">
        <v>95</v>
      </c>
      <c r="C53" s="108"/>
      <c r="D53" s="109"/>
      <c r="E53" s="58">
        <v>30</v>
      </c>
      <c r="F53" s="48"/>
      <c r="G53" s="58"/>
      <c r="H53" s="48"/>
      <c r="J53" s="4"/>
      <c r="K53" s="110" t="s">
        <v>96</v>
      </c>
      <c r="L53" s="110"/>
      <c r="M53" s="110"/>
      <c r="N53" s="110"/>
      <c r="O53" s="4"/>
      <c r="P53" s="4"/>
    </row>
    <row r="54" spans="1:16" s="52" customFormat="1" ht="27.2" customHeight="1" x14ac:dyDescent="0.25">
      <c r="A54" s="48"/>
      <c r="B54" s="107" t="s">
        <v>97</v>
      </c>
      <c r="C54" s="108"/>
      <c r="D54" s="109"/>
      <c r="E54" s="58">
        <v>25</v>
      </c>
      <c r="F54" s="48"/>
      <c r="G54" s="58"/>
      <c r="H54" s="48"/>
      <c r="J54" s="111" t="s">
        <v>98</v>
      </c>
      <c r="K54" s="111"/>
      <c r="L54" s="111"/>
      <c r="M54" s="111"/>
      <c r="N54" s="111"/>
      <c r="O54" s="111"/>
      <c r="P54" s="111"/>
    </row>
    <row r="55" spans="1:16" s="52" customFormat="1" ht="27.2" customHeight="1" x14ac:dyDescent="0.25">
      <c r="A55" s="48"/>
      <c r="B55" s="107" t="s">
        <v>99</v>
      </c>
      <c r="C55" s="108"/>
      <c r="D55" s="109"/>
      <c r="E55" s="58">
        <v>0</v>
      </c>
      <c r="F55" s="48"/>
      <c r="G55" s="58"/>
      <c r="H55" s="48"/>
      <c r="J55" s="111"/>
      <c r="K55" s="111"/>
      <c r="L55" s="111"/>
      <c r="M55" s="111"/>
      <c r="N55" s="111"/>
      <c r="O55" s="111"/>
      <c r="P55" s="111"/>
    </row>
    <row r="56" spans="1:16" s="8" customFormat="1" ht="27.2" customHeight="1" x14ac:dyDescent="0.25">
      <c r="A56" s="25"/>
      <c r="B56" s="112" t="s">
        <v>100</v>
      </c>
      <c r="C56" s="113"/>
      <c r="D56" s="114"/>
      <c r="E56" s="115">
        <f>E13+E32+E49</f>
        <v>100</v>
      </c>
      <c r="F56" s="116">
        <f>F13+F32+F49</f>
        <v>0</v>
      </c>
      <c r="G56" s="51">
        <f>G13+G32+G49</f>
        <v>0</v>
      </c>
      <c r="H56" s="25"/>
      <c r="J56" s="1"/>
      <c r="K56" s="1"/>
      <c r="L56" s="1"/>
      <c r="M56" s="1"/>
      <c r="N56" s="1"/>
      <c r="O56" s="1"/>
      <c r="P56" s="1"/>
    </row>
    <row r="57" spans="1:16" ht="9.75" customHeight="1" x14ac:dyDescent="0.25">
      <c r="C57" s="2"/>
      <c r="D57" s="2"/>
      <c r="J57" s="20"/>
      <c r="K57" s="20"/>
      <c r="L57" s="20"/>
      <c r="M57" s="20"/>
      <c r="N57" s="20"/>
      <c r="O57" s="20"/>
      <c r="P57" s="20"/>
    </row>
    <row r="58" spans="1:16" ht="20.25" customHeight="1" x14ac:dyDescent="0.25">
      <c r="B58" s="117" t="s">
        <v>101</v>
      </c>
      <c r="C58" s="117"/>
      <c r="D58" s="117"/>
      <c r="M58" s="118" t="s">
        <v>102</v>
      </c>
      <c r="N58" s="118"/>
      <c r="O58" s="118"/>
      <c r="P58" s="118"/>
    </row>
    <row r="59" spans="1:16" s="20" customFormat="1" ht="69.75" customHeight="1" x14ac:dyDescent="0.25">
      <c r="A59" s="119" t="s">
        <v>103</v>
      </c>
      <c r="B59" s="119"/>
      <c r="C59" s="119"/>
      <c r="D59" s="120" t="s">
        <v>104</v>
      </c>
      <c r="E59" s="121"/>
      <c r="F59" s="27" t="s">
        <v>105</v>
      </c>
      <c r="G59" s="122" t="s">
        <v>106</v>
      </c>
      <c r="H59" s="27" t="s">
        <v>107</v>
      </c>
      <c r="J59" s="1"/>
      <c r="K59" s="1"/>
      <c r="L59" s="1"/>
      <c r="M59" s="9" t="s">
        <v>108</v>
      </c>
      <c r="N59" s="9"/>
      <c r="O59" s="9"/>
      <c r="P59" s="9"/>
    </row>
    <row r="60" spans="1:16" ht="33" customHeight="1" x14ac:dyDescent="0.25">
      <c r="A60" s="123" t="s">
        <v>109</v>
      </c>
      <c r="B60" s="123"/>
      <c r="C60" s="123"/>
      <c r="D60" s="124" t="s">
        <v>110</v>
      </c>
      <c r="E60" s="125"/>
      <c r="F60" s="48"/>
      <c r="G60" s="126"/>
      <c r="H60" s="126" t="str">
        <f>IF(AND(80&lt;=G56,G56&lt;100),G56,"")</f>
        <v/>
      </c>
    </row>
    <row r="61" spans="1:16" ht="33.200000000000003" customHeight="1" x14ac:dyDescent="0.25">
      <c r="A61" s="123" t="s">
        <v>111</v>
      </c>
      <c r="B61" s="123"/>
      <c r="C61" s="123"/>
      <c r="D61" s="124" t="s">
        <v>112</v>
      </c>
      <c r="E61" s="125"/>
      <c r="F61" s="48"/>
      <c r="G61" s="126"/>
      <c r="H61" s="126" t="str">
        <f>IF(AND(65&lt;=G56,G56&lt;80),G56,"")</f>
        <v/>
      </c>
    </row>
    <row r="62" spans="1:16" ht="40.15" customHeight="1" x14ac:dyDescent="0.25">
      <c r="A62" s="123" t="s">
        <v>113</v>
      </c>
      <c r="B62" s="123"/>
      <c r="C62" s="123"/>
      <c r="D62" s="124" t="s">
        <v>114</v>
      </c>
      <c r="E62" s="125"/>
      <c r="F62" s="48"/>
      <c r="G62" s="126"/>
      <c r="H62" s="126" t="str">
        <f>IF(AND(50&lt;=G56,G56&lt;65),G56,"")</f>
        <v/>
      </c>
    </row>
    <row r="63" spans="1:16" ht="32.450000000000003" customHeight="1" x14ac:dyDescent="0.25">
      <c r="A63" s="123" t="s">
        <v>115</v>
      </c>
      <c r="B63" s="123"/>
      <c r="C63" s="123"/>
      <c r="D63" s="124" t="s">
        <v>116</v>
      </c>
      <c r="E63" s="125"/>
      <c r="F63" s="48"/>
      <c r="G63" s="126"/>
      <c r="H63" s="126" t="str">
        <f>IF(AND(0&lt;G56,G56&lt;50),G56,"")</f>
        <v/>
      </c>
      <c r="J63" s="127"/>
      <c r="K63" s="127"/>
      <c r="L63" s="127"/>
      <c r="M63" s="127"/>
      <c r="N63" s="127"/>
      <c r="O63" s="127"/>
      <c r="P63" s="127"/>
    </row>
    <row r="64" spans="1:16" ht="3" customHeight="1" x14ac:dyDescent="0.25">
      <c r="J64" s="8"/>
      <c r="K64" s="8"/>
      <c r="L64" s="8"/>
      <c r="M64" s="8"/>
      <c r="N64" s="8"/>
      <c r="O64" s="8"/>
      <c r="P64" s="8"/>
    </row>
    <row r="65" spans="2:16" s="127" customFormat="1" ht="20.25" customHeight="1" x14ac:dyDescent="0.25">
      <c r="B65" s="128"/>
      <c r="C65" s="128"/>
      <c r="D65" s="129" t="s">
        <v>102</v>
      </c>
      <c r="E65" s="129"/>
      <c r="F65" s="129"/>
      <c r="G65" s="129"/>
      <c r="H65" s="129"/>
      <c r="J65" s="1"/>
      <c r="K65" s="1"/>
      <c r="L65" s="1"/>
      <c r="M65" s="1"/>
      <c r="N65" s="1"/>
      <c r="O65" s="1"/>
      <c r="P65" s="1"/>
    </row>
    <row r="66" spans="2:16" s="8" customFormat="1" ht="35.25" customHeight="1" x14ac:dyDescent="0.25">
      <c r="C66" s="130"/>
      <c r="D66" s="7" t="s">
        <v>117</v>
      </c>
      <c r="E66" s="7"/>
      <c r="F66" s="7"/>
      <c r="G66" s="7"/>
      <c r="H66" s="7"/>
      <c r="J66" s="1"/>
      <c r="K66" s="1"/>
      <c r="L66" s="1"/>
      <c r="M66" s="1"/>
      <c r="N66" s="1"/>
      <c r="O66" s="1"/>
      <c r="P66" s="1"/>
    </row>
    <row r="67" spans="2:16" x14ac:dyDescent="0.25">
      <c r="D67" s="131"/>
      <c r="E67" s="131"/>
      <c r="F67" s="131"/>
      <c r="G67" s="132"/>
      <c r="H67" s="131"/>
    </row>
    <row r="70" spans="2:16" ht="16.5" customHeight="1" x14ac:dyDescent="0.25"/>
    <row r="71" spans="2:16" ht="15.75" customHeight="1" x14ac:dyDescent="0.25"/>
    <row r="72" spans="2:16" ht="28.5" customHeight="1" x14ac:dyDescent="0.25">
      <c r="B72" s="133" t="s">
        <v>118</v>
      </c>
      <c r="C72" s="133"/>
      <c r="D72" s="133"/>
      <c r="E72" s="133"/>
      <c r="F72" s="133"/>
      <c r="G72" s="133"/>
      <c r="H72" s="133"/>
    </row>
    <row r="73" spans="2:16" ht="124.5" customHeight="1" x14ac:dyDescent="0.25">
      <c r="B73" s="134" t="s">
        <v>119</v>
      </c>
      <c r="C73" s="135"/>
      <c r="D73" s="135"/>
      <c r="E73" s="135"/>
      <c r="F73" s="135"/>
      <c r="G73" s="135"/>
      <c r="H73" s="136"/>
    </row>
    <row r="74" spans="2:16" ht="20.25" customHeight="1" x14ac:dyDescent="0.25">
      <c r="B74" s="137"/>
      <c r="D74" s="138" t="s">
        <v>102</v>
      </c>
      <c r="E74" s="138"/>
      <c r="F74" s="138"/>
      <c r="G74" s="138"/>
      <c r="H74" s="138"/>
    </row>
    <row r="75" spans="2:16" ht="16.5" x14ac:dyDescent="0.25">
      <c r="B75" s="130"/>
      <c r="D75" s="11" t="s">
        <v>120</v>
      </c>
      <c r="E75" s="11"/>
      <c r="F75" s="11"/>
      <c r="G75" s="11"/>
      <c r="H75" s="11"/>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121">
    <mergeCell ref="D65:H65"/>
    <mergeCell ref="D66:H66"/>
    <mergeCell ref="B72:H72"/>
    <mergeCell ref="B73:H73"/>
    <mergeCell ref="D74:H74"/>
    <mergeCell ref="D75:H75"/>
    <mergeCell ref="A61:C61"/>
    <mergeCell ref="D61:E61"/>
    <mergeCell ref="A62:C62"/>
    <mergeCell ref="D62:E62"/>
    <mergeCell ref="A63:C63"/>
    <mergeCell ref="D63:E63"/>
    <mergeCell ref="B58:D58"/>
    <mergeCell ref="M58:P58"/>
    <mergeCell ref="A59:C59"/>
    <mergeCell ref="D59:E59"/>
    <mergeCell ref="M59:P59"/>
    <mergeCell ref="A60:C60"/>
    <mergeCell ref="D60:E60"/>
    <mergeCell ref="B53:D53"/>
    <mergeCell ref="K53:N53"/>
    <mergeCell ref="B54:D54"/>
    <mergeCell ref="J54:P55"/>
    <mergeCell ref="B55:D55"/>
    <mergeCell ref="B56:D56"/>
    <mergeCell ref="B48:D48"/>
    <mergeCell ref="K48:M48"/>
    <mergeCell ref="B49:D49"/>
    <mergeCell ref="B50:D50"/>
    <mergeCell ref="B51:D51"/>
    <mergeCell ref="B52:D52"/>
    <mergeCell ref="B45:D45"/>
    <mergeCell ref="K45:M45"/>
    <mergeCell ref="B46:D46"/>
    <mergeCell ref="K46:M46"/>
    <mergeCell ref="B47:D47"/>
    <mergeCell ref="K47:M47"/>
    <mergeCell ref="B42:D42"/>
    <mergeCell ref="K42:M42"/>
    <mergeCell ref="B43:D43"/>
    <mergeCell ref="K43:M43"/>
    <mergeCell ref="B44:D44"/>
    <mergeCell ref="K44:M44"/>
    <mergeCell ref="B39:D39"/>
    <mergeCell ref="K39:M39"/>
    <mergeCell ref="B40:D40"/>
    <mergeCell ref="K40:M40"/>
    <mergeCell ref="B41:D41"/>
    <mergeCell ref="K41:M41"/>
    <mergeCell ref="B36:D36"/>
    <mergeCell ref="K36:M36"/>
    <mergeCell ref="B37:D37"/>
    <mergeCell ref="K37:M37"/>
    <mergeCell ref="B38:D38"/>
    <mergeCell ref="K38:M38"/>
    <mergeCell ref="B33:D33"/>
    <mergeCell ref="K33:M33"/>
    <mergeCell ref="B34:D34"/>
    <mergeCell ref="K34:M34"/>
    <mergeCell ref="B35:D35"/>
    <mergeCell ref="K35:M35"/>
    <mergeCell ref="B30:D30"/>
    <mergeCell ref="K30:M30"/>
    <mergeCell ref="B31:D31"/>
    <mergeCell ref="K31:M31"/>
    <mergeCell ref="B32:D32"/>
    <mergeCell ref="K32:M32"/>
    <mergeCell ref="B27:D27"/>
    <mergeCell ref="K27:M27"/>
    <mergeCell ref="B28:D28"/>
    <mergeCell ref="K28:M28"/>
    <mergeCell ref="B29:D29"/>
    <mergeCell ref="K29:M29"/>
    <mergeCell ref="B24:D24"/>
    <mergeCell ref="K24:M24"/>
    <mergeCell ref="B25:D25"/>
    <mergeCell ref="K25:M25"/>
    <mergeCell ref="B26:D26"/>
    <mergeCell ref="K26:M26"/>
    <mergeCell ref="B21:D21"/>
    <mergeCell ref="K21:M21"/>
    <mergeCell ref="B22:D22"/>
    <mergeCell ref="K22:M22"/>
    <mergeCell ref="B23:D23"/>
    <mergeCell ref="K23:M23"/>
    <mergeCell ref="B18:D18"/>
    <mergeCell ref="K18:M18"/>
    <mergeCell ref="B19:D19"/>
    <mergeCell ref="K19:M19"/>
    <mergeCell ref="B20:D20"/>
    <mergeCell ref="K20:M20"/>
    <mergeCell ref="B15:D15"/>
    <mergeCell ref="K15:M15"/>
    <mergeCell ref="B16:D16"/>
    <mergeCell ref="K16:M16"/>
    <mergeCell ref="B17:D17"/>
    <mergeCell ref="K17:M17"/>
    <mergeCell ref="B12:D12"/>
    <mergeCell ref="K12:M12"/>
    <mergeCell ref="B13:D13"/>
    <mergeCell ref="K13:M13"/>
    <mergeCell ref="B14:D14"/>
    <mergeCell ref="K14:M14"/>
    <mergeCell ref="B8:H8"/>
    <mergeCell ref="K8:P8"/>
    <mergeCell ref="B9:H9"/>
    <mergeCell ref="K9:P9"/>
    <mergeCell ref="B11:D11"/>
    <mergeCell ref="K11:M11"/>
    <mergeCell ref="J4:P4"/>
    <mergeCell ref="A5:H5"/>
    <mergeCell ref="K5:P5"/>
    <mergeCell ref="K6:P6"/>
    <mergeCell ref="B7:H7"/>
    <mergeCell ref="K7:P7"/>
    <mergeCell ref="A2:C2"/>
    <mergeCell ref="D2:H2"/>
    <mergeCell ref="J2:L2"/>
    <mergeCell ref="M2:P2"/>
    <mergeCell ref="A3:B3"/>
    <mergeCell ref="J3:K3"/>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VIẾT DŨNG</vt:lpstr>
      <vt:lpstr>'VIẾT DŨNG'!Print_Area</vt:lpstr>
      <vt:lpstr>'VIẾT DŨNG'!Print_Titles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2019-06-25T01:35:22Z</dcterms:created>
  <dcterms:modified xsi:type="dcterms:W3CDTF">2019-06-25T01:38:36Z</dcterms:modified>
</cp:coreProperties>
</file>